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ta Khachapuridze\Desktop\თამთას D\ახლები GITA\2024 წელი\წლიური და კვარტალური ფორმები\საიტზე განსათავსებელი ინფ\III კვარტალი\"/>
    </mc:Choice>
  </mc:AlternateContent>
  <xr:revisionPtr revIDLastSave="0" documentId="13_ncr:1_{FBBB634B-1345-4068-AD59-D581816EE8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0" i="1"/>
  <c r="F6" i="1"/>
  <c r="I9" i="1"/>
  <c r="D9" i="1" l="1"/>
  <c r="D6" i="1"/>
  <c r="I8" i="1" l="1"/>
  <c r="H8" i="1" s="1"/>
  <c r="G8" i="1"/>
  <c r="F8" i="1" s="1"/>
  <c r="E8" i="1"/>
  <c r="D8" i="1" s="1"/>
  <c r="D10" i="1" l="1"/>
  <c r="F9" i="1"/>
  <c r="F10" i="1"/>
  <c r="E7" i="1" l="1"/>
  <c r="E5" i="1" s="1"/>
  <c r="G7" i="1"/>
  <c r="G5" i="1" s="1"/>
  <c r="G4" i="1" l="1"/>
  <c r="F4" i="1" s="1"/>
  <c r="F5" i="1"/>
  <c r="D5" i="1"/>
  <c r="F7" i="1"/>
  <c r="D7" i="1"/>
  <c r="H6" i="1"/>
  <c r="H10" i="1"/>
  <c r="E4" i="1" l="1"/>
  <c r="D4" i="1" s="1"/>
  <c r="I7" i="1"/>
  <c r="H9" i="1"/>
  <c r="I5" i="1" l="1"/>
  <c r="I4" i="1" s="1"/>
  <c r="H7" i="1"/>
  <c r="H5" i="1" l="1"/>
  <c r="H4" i="1" l="1"/>
</calcChain>
</file>

<file path=xl/sharedStrings.xml><?xml version="1.0" encoding="utf-8"?>
<sst xmlns="http://schemas.openxmlformats.org/spreadsheetml/2006/main" count="26" uniqueCount="17">
  <si>
    <t/>
  </si>
  <si>
    <t>დასახელება</t>
  </si>
  <si>
    <t>სულ</t>
  </si>
  <si>
    <t>ხარჯები</t>
  </si>
  <si>
    <t>საქონელი და მომსახურება</t>
  </si>
  <si>
    <t>სხვა ხარჯები</t>
  </si>
  <si>
    <t>სხვადასხვა ხარჯები</t>
  </si>
  <si>
    <t>სხვადასხვა მიმდინარე ხარჯები</t>
  </si>
  <si>
    <t>არაფინანსური აქტივების ზრდა</t>
  </si>
  <si>
    <t>პროგრამული კოდი</t>
  </si>
  <si>
    <t>საქართველოში ინოვაციებისა და ტექნოლოგიების განვითარების ხელშეწყობა</t>
  </si>
  <si>
    <t>ათას ლარებში</t>
  </si>
  <si>
    <t xml:space="preserve">საკუთარი სახსრები </t>
  </si>
  <si>
    <t>24 08 02 (საკუთარი სახსრები)</t>
  </si>
  <si>
    <t>2024 წლის დაზუსტებული გეგმა</t>
  </si>
  <si>
    <t>I-III კვარტლის დაზუსტებული გეგმა</t>
  </si>
  <si>
    <t>I-III კვარტლის საკასო შესრულება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</si>
</sst>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1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C2" sqref="C2:C3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4" width="20.5546875" customWidth="1"/>
    <col min="5" max="9" width="15.109375" customWidth="1"/>
  </cols>
  <sheetData>
    <row r="1" spans="2:9" ht="15" thickBot="1" x14ac:dyDescent="0.35">
      <c r="I1" t="s">
        <v>11</v>
      </c>
    </row>
    <row r="2" spans="2:9" ht="42" customHeight="1" thickTop="1" thickBot="1" x14ac:dyDescent="0.35">
      <c r="B2" s="15" t="s">
        <v>9</v>
      </c>
      <c r="C2" s="14" t="s">
        <v>1</v>
      </c>
      <c r="D2" s="11" t="s">
        <v>14</v>
      </c>
      <c r="E2" s="12"/>
      <c r="F2" s="11" t="s">
        <v>15</v>
      </c>
      <c r="G2" s="13"/>
      <c r="H2" s="11" t="s">
        <v>16</v>
      </c>
      <c r="I2" s="12"/>
    </row>
    <row r="3" spans="2:9" ht="39.9" customHeight="1" thickTop="1" thickBot="1" x14ac:dyDescent="0.35">
      <c r="B3" s="15"/>
      <c r="C3" s="14"/>
      <c r="D3" s="1" t="s">
        <v>2</v>
      </c>
      <c r="E3" s="1" t="s">
        <v>12</v>
      </c>
      <c r="F3" s="1" t="s">
        <v>2</v>
      </c>
      <c r="G3" s="1" t="s">
        <v>12</v>
      </c>
      <c r="H3" s="1" t="s">
        <v>2</v>
      </c>
      <c r="I3" s="1" t="s">
        <v>12</v>
      </c>
    </row>
    <row r="4" spans="2:9" ht="40.799999999999997" thickTop="1" thickBot="1" x14ac:dyDescent="0.35">
      <c r="B4" s="2" t="s">
        <v>13</v>
      </c>
      <c r="C4" s="3" t="s">
        <v>10</v>
      </c>
      <c r="D4" s="4">
        <f>E4</f>
        <v>90</v>
      </c>
      <c r="E4" s="4">
        <f>E5+E10</f>
        <v>90</v>
      </c>
      <c r="F4" s="4">
        <f>G4</f>
        <v>74</v>
      </c>
      <c r="G4" s="4">
        <f>G5+G10</f>
        <v>74</v>
      </c>
      <c r="H4" s="4">
        <f t="shared" ref="H4:H10" si="0">SUM(I4:I4)</f>
        <v>34.715999999999994</v>
      </c>
      <c r="I4" s="4">
        <f>SUM(I5,I10)</f>
        <v>34.715999999999994</v>
      </c>
    </row>
    <row r="5" spans="2:9" ht="15.6" thickTop="1" thickBot="1" x14ac:dyDescent="0.35">
      <c r="B5" s="2" t="s">
        <v>0</v>
      </c>
      <c r="C5" s="5" t="s">
        <v>3</v>
      </c>
      <c r="D5" s="6">
        <f>E5</f>
        <v>68</v>
      </c>
      <c r="E5" s="6">
        <f>E6+E7</f>
        <v>68</v>
      </c>
      <c r="F5" s="6">
        <f t="shared" ref="F5:F10" si="1">G5</f>
        <v>54</v>
      </c>
      <c r="G5" s="6">
        <f>G6+G7</f>
        <v>54</v>
      </c>
      <c r="H5" s="6">
        <f t="shared" si="0"/>
        <v>27.738999999999997</v>
      </c>
      <c r="I5" s="6">
        <f>SUM(I6:I7)</f>
        <v>27.738999999999997</v>
      </c>
    </row>
    <row r="6" spans="2:9" ht="15.6" thickTop="1" thickBot="1" x14ac:dyDescent="0.35">
      <c r="B6" s="2" t="s">
        <v>0</v>
      </c>
      <c r="C6" s="7" t="s">
        <v>4</v>
      </c>
      <c r="D6" s="6">
        <f>E6</f>
        <v>53</v>
      </c>
      <c r="E6" s="6">
        <v>53</v>
      </c>
      <c r="F6" s="6">
        <f t="shared" si="1"/>
        <v>40</v>
      </c>
      <c r="G6" s="6">
        <v>40</v>
      </c>
      <c r="H6" s="6">
        <f t="shared" si="0"/>
        <v>21.443999999999999</v>
      </c>
      <c r="I6" s="6">
        <f>21444/1000</f>
        <v>21.443999999999999</v>
      </c>
    </row>
    <row r="7" spans="2:9" ht="15.6" thickTop="1" thickBot="1" x14ac:dyDescent="0.35">
      <c r="B7" s="2" t="s">
        <v>0</v>
      </c>
      <c r="C7" s="8" t="s">
        <v>5</v>
      </c>
      <c r="D7" s="6">
        <f t="shared" ref="D7:D10" si="2">E7</f>
        <v>15</v>
      </c>
      <c r="E7" s="6">
        <f>E8</f>
        <v>15</v>
      </c>
      <c r="F7" s="6">
        <f t="shared" si="1"/>
        <v>14</v>
      </c>
      <c r="G7" s="6">
        <f>G8</f>
        <v>14</v>
      </c>
      <c r="H7" s="6">
        <f t="shared" si="0"/>
        <v>6.2949999999999999</v>
      </c>
      <c r="I7" s="6">
        <f>I8</f>
        <v>6.2949999999999999</v>
      </c>
    </row>
    <row r="8" spans="2:9" ht="15.6" thickTop="1" thickBot="1" x14ac:dyDescent="0.35">
      <c r="B8" s="2" t="s">
        <v>0</v>
      </c>
      <c r="C8" s="9" t="s">
        <v>6</v>
      </c>
      <c r="D8" s="6">
        <f t="shared" si="2"/>
        <v>15</v>
      </c>
      <c r="E8" s="6">
        <f>E9</f>
        <v>15</v>
      </c>
      <c r="F8" s="6">
        <f t="shared" si="1"/>
        <v>14</v>
      </c>
      <c r="G8" s="6">
        <f>G9</f>
        <v>14</v>
      </c>
      <c r="H8" s="6">
        <f t="shared" si="0"/>
        <v>6.2949999999999999</v>
      </c>
      <c r="I8" s="6">
        <f>I9</f>
        <v>6.2949999999999999</v>
      </c>
    </row>
    <row r="9" spans="2:9" ht="15.6" thickTop="1" thickBot="1" x14ac:dyDescent="0.35">
      <c r="B9" s="2" t="s">
        <v>0</v>
      </c>
      <c r="C9" s="10" t="s">
        <v>7</v>
      </c>
      <c r="D9" s="6">
        <f t="shared" si="2"/>
        <v>15</v>
      </c>
      <c r="E9" s="6">
        <v>15</v>
      </c>
      <c r="F9" s="6">
        <f t="shared" si="1"/>
        <v>14</v>
      </c>
      <c r="G9" s="6">
        <v>14</v>
      </c>
      <c r="H9" s="6">
        <f t="shared" si="0"/>
        <v>6.2949999999999999</v>
      </c>
      <c r="I9" s="6">
        <f>6295/1000</f>
        <v>6.2949999999999999</v>
      </c>
    </row>
    <row r="10" spans="2:9" ht="15.6" thickTop="1" thickBot="1" x14ac:dyDescent="0.35">
      <c r="B10" s="2" t="s">
        <v>0</v>
      </c>
      <c r="C10" s="5" t="s">
        <v>8</v>
      </c>
      <c r="D10" s="6">
        <f t="shared" si="2"/>
        <v>22</v>
      </c>
      <c r="E10" s="6">
        <v>22</v>
      </c>
      <c r="F10" s="6">
        <f t="shared" si="1"/>
        <v>20</v>
      </c>
      <c r="G10" s="6">
        <v>20</v>
      </c>
      <c r="H10" s="6">
        <f t="shared" si="0"/>
        <v>6.9770000000000003</v>
      </c>
      <c r="I10" s="6">
        <f>6977/1000</f>
        <v>6.9770000000000003</v>
      </c>
    </row>
    <row r="11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  <ignoredErrors>
    <ignoredError sqref="E4 H7 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2024-10-01T10:25:57Z</dcterms:modified>
  <cp:category/>
  <cp:contentStatus/>
</cp:coreProperties>
</file>